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tabRatio="601" activeTab="0"/>
  </bookViews>
  <sheets>
    <sheet name="TMBChung-7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<sst xmlns="http://schemas.openxmlformats.org/spreadsheetml/2006/main" count="38" uniqueCount="35">
  <si>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</si>
  <si>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</si>
  <si>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</si>
  <si>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</si>
  <si>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</si>
  <si>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</si>
  <si>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</si>
  <si>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</si>
  <si>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</si>
  <si>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</si>
  <si>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</si>
  <si>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</si>
  <si>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</si>
  <si>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</si>
  <si>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</si>
  <si>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</si>
  <si>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 xml:space="preserve">Thực hiện </t>
  </si>
  <si>
    <t>Chính thức
Tháng 1/2013</t>
  </si>
  <si>
    <t>Chính thức
Tháng 2/2013</t>
  </si>
  <si>
    <t>Chính thức
Tháng 3/2013</t>
  </si>
  <si>
    <t xml:space="preserve">                      Tháng 05 Năm 2013</t>
  </si>
  <si>
    <t>Chính thức
Tháng 4/2013</t>
  </si>
  <si>
    <t xml:space="preserve">Dự  ước 5 tháng
 so
 Kế  Hoạch  </t>
  </si>
  <si>
    <t>Kế hoạch
năm 2013</t>
  </si>
  <si>
    <t>Chính thức
Tháng 5/2013</t>
  </si>
  <si>
    <t>Chính thức
Tháng 6/2013</t>
  </si>
  <si>
    <t xml:space="preserve"> Ước 7 tháng 2013</t>
  </si>
  <si>
    <t>Ước 
 Tháng 7/2013</t>
  </si>
  <si>
    <t>Chính thức
 7 tháng năm 2012</t>
  </si>
  <si>
    <t>Tháng 7/2013
so 
Tháng 6/2013</t>
  </si>
  <si>
    <t xml:space="preserve">Dự  ước 7 tháng
 so
 Kế  Hoạch  </t>
  </si>
  <si>
    <t>Ước 7 tháng
so 
Cùng kỳ</t>
  </si>
  <si>
    <t xml:space="preserve"> Ước 
năm 2013</t>
  </si>
  <si>
    <t>Chính thức
 năm 2012</t>
  </si>
  <si>
    <t>Ước năm
so 
Cùng kỳ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</si>
</sst>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0"/>
  </numFmts>
  <fonts count="27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Times New Roman"/>
      <family val="1"/>
    </font>
    <font>
      <sz val="13"/>
      <color indexed="8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.VnTime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0"/>
    </font>
    <font>
      <sz val="12"/>
      <name val=".VnTime"/>
      <family val="0"/>
    </font>
    <font>
      <b/>
      <sz val="12"/>
      <color indexed="8"/>
      <name val=".VnTime"/>
      <family val="2"/>
    </font>
    <font>
      <sz val="12"/>
      <color indexed="10"/>
      <name val=".VnTime"/>
      <family val="0"/>
    </font>
    <font>
      <sz val="10"/>
      <color indexed="8"/>
      <name val=".VnTime"/>
      <family val="0"/>
    </font>
    <font>
      <b/>
      <sz val="10"/>
      <color indexed="8"/>
      <name val="Times New Roman"/>
      <family val="1"/>
    </font>
    <font>
      <b/>
      <sz val="10"/>
      <color indexed="8"/>
      <name val=".VnTime"/>
      <family val="0"/>
    </font>
    <font>
      <b/>
      <sz val="12"/>
      <name val=".VnTim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4" fontId="9" fillId="0" borderId="4" xfId="0" applyNumberFormat="1" applyFont="1" applyBorder="1" applyAlignment="1" quotePrefix="1">
      <alignment horizontal="center"/>
    </xf>
    <xf numFmtId="4" fontId="10" fillId="0" borderId="4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4" fontId="10" fillId="0" borderId="3" xfId="0" applyNumberFormat="1" applyFont="1" applyBorder="1" applyAlignment="1">
      <alignment horizontal="right"/>
    </xf>
    <xf numFmtId="0" fontId="20" fillId="0" borderId="0" xfId="0" applyFont="1" applyAlignment="1">
      <alignment/>
    </xf>
    <xf numFmtId="4" fontId="10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 quotePrefix="1">
      <alignment horizontal="center"/>
    </xf>
    <xf numFmtId="4" fontId="9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4" fontId="10" fillId="0" borderId="4" xfId="0" applyNumberFormat="1" applyFont="1" applyBorder="1" applyAlignment="1">
      <alignment/>
    </xf>
    <xf numFmtId="4" fontId="16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4" fontId="9" fillId="0" borderId="3" xfId="0" applyNumberFormat="1" applyFont="1" applyBorder="1" applyAlignment="1" quotePrefix="1">
      <alignment/>
    </xf>
    <xf numFmtId="4" fontId="9" fillId="0" borderId="5" xfId="0" applyNumberFormat="1" applyFont="1" applyBorder="1" applyAlignment="1">
      <alignment horizontal="right"/>
    </xf>
    <xf numFmtId="4" fontId="19" fillId="0" borderId="4" xfId="0" applyNumberFormat="1" applyFont="1" applyBorder="1" applyAlignment="1">
      <alignment/>
    </xf>
    <xf numFmtId="4" fontId="18" fillId="0" borderId="3" xfId="0" applyNumberFormat="1" applyFont="1" applyBorder="1" applyAlignment="1">
      <alignment/>
    </xf>
    <xf numFmtId="4" fontId="19" fillId="0" borderId="3" xfId="0" applyNumberFormat="1" applyFont="1" applyBorder="1" applyAlignment="1">
      <alignment/>
    </xf>
    <xf numFmtId="4" fontId="18" fillId="0" borderId="5" xfId="0" applyNumberFormat="1" applyFont="1" applyBorder="1" applyAlignment="1">
      <alignment/>
    </xf>
    <xf numFmtId="4" fontId="24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4" fontId="19" fillId="0" borderId="6" xfId="0" applyNumberFormat="1" applyFont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25" fillId="0" borderId="5" xfId="0" applyNumberFormat="1" applyFont="1" applyFill="1" applyBorder="1" applyAlignment="1">
      <alignment/>
    </xf>
    <xf numFmtId="3" fontId="26" fillId="0" borderId="4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7" xfId="0" applyFont="1" applyBorder="1" applyAlignment="1">
      <alignment horizontal="center" vertic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L15" sqref="L15:L22"/>
    </sheetView>
  </sheetViews>
  <sheetFormatPr defaultColWidth="8.72265625" defaultRowHeight="16.5"/>
  <cols>
    <col min="1" max="1" width="31.36328125" style="0" customWidth="1"/>
    <col min="2" max="2" width="9.8125" style="0" customWidth="1"/>
    <col min="3" max="3" width="0.09765625" style="0" hidden="1" customWidth="1"/>
    <col min="4" max="6" width="9.8125" style="0" hidden="1" customWidth="1"/>
    <col min="7" max="7" width="11.54296875" style="0" hidden="1" customWidth="1"/>
    <col min="8" max="8" width="11.6328125" style="0" customWidth="1"/>
    <col min="9" max="9" width="12.0859375" style="0" customWidth="1"/>
    <col min="10" max="10" width="11.36328125" style="0" customWidth="1"/>
    <col min="11" max="11" width="0.09765625" style="0" hidden="1" customWidth="1"/>
    <col min="12" max="12" width="10.18359375" style="0" customWidth="1"/>
    <col min="13" max="13" width="8.99609375" style="0" hidden="1" customWidth="1"/>
    <col min="14" max="14" width="9.54296875" style="0" customWidth="1"/>
    <col min="15" max="15" width="1.53515625" style="0" hidden="1" customWidth="1"/>
    <col min="16" max="16" width="8.8125" style="0" customWidth="1"/>
    <col min="17" max="17" width="9.90625" style="0" customWidth="1"/>
    <col min="18" max="18" width="7.0859375" style="0" hidden="1" customWidth="1"/>
    <col min="19" max="19" width="17.18359375" style="0" hidden="1" customWidth="1"/>
  </cols>
  <sheetData>
    <row r="1" spans="1:17" ht="16.5">
      <c r="A1" s="12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>
      <c r="A2" s="12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9.5" customHeight="1">
      <c r="A4" s="61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9" t="s">
        <v>13</v>
      </c>
      <c r="O5" s="59"/>
      <c r="P5" s="59"/>
      <c r="Q5" s="59"/>
    </row>
    <row r="6" spans="1:18" s="27" customFormat="1" ht="21.75" customHeight="1">
      <c r="A6" s="56"/>
      <c r="B6" s="48" t="s">
        <v>23</v>
      </c>
      <c r="C6" s="52" t="s">
        <v>16</v>
      </c>
      <c r="D6" s="53"/>
      <c r="E6" s="53"/>
      <c r="F6" s="53"/>
      <c r="G6" s="53"/>
      <c r="H6" s="53"/>
      <c r="I6" s="53"/>
      <c r="J6" s="53"/>
      <c r="K6" s="54"/>
      <c r="L6" s="48" t="s">
        <v>28</v>
      </c>
      <c r="M6" s="48" t="s">
        <v>33</v>
      </c>
      <c r="N6" s="51" t="s">
        <v>0</v>
      </c>
      <c r="O6" s="51"/>
      <c r="P6" s="51"/>
      <c r="Q6" s="51"/>
      <c r="R6" s="51"/>
    </row>
    <row r="7" spans="1:18" s="27" customFormat="1" ht="16.5" customHeight="1">
      <c r="A7" s="57"/>
      <c r="B7" s="62"/>
      <c r="C7" s="46" t="s">
        <v>17</v>
      </c>
      <c r="D7" s="46" t="s">
        <v>18</v>
      </c>
      <c r="E7" s="46" t="s">
        <v>19</v>
      </c>
      <c r="F7" s="46" t="s">
        <v>21</v>
      </c>
      <c r="G7" s="46" t="s">
        <v>24</v>
      </c>
      <c r="H7" s="46" t="s">
        <v>25</v>
      </c>
      <c r="I7" s="46" t="s">
        <v>27</v>
      </c>
      <c r="J7" s="46" t="s">
        <v>26</v>
      </c>
      <c r="K7" s="46" t="s">
        <v>32</v>
      </c>
      <c r="L7" s="46"/>
      <c r="M7" s="46"/>
      <c r="N7" s="49" t="s">
        <v>29</v>
      </c>
      <c r="O7" s="46" t="s">
        <v>22</v>
      </c>
      <c r="P7" s="46" t="s">
        <v>30</v>
      </c>
      <c r="Q7" s="49" t="s">
        <v>31</v>
      </c>
      <c r="R7" s="49" t="s">
        <v>34</v>
      </c>
    </row>
    <row r="8" spans="1:18" s="27" customFormat="1" ht="43.5" customHeight="1">
      <c r="A8" s="58"/>
      <c r="B8" s="60"/>
      <c r="C8" s="60"/>
      <c r="D8" s="60"/>
      <c r="E8" s="60"/>
      <c r="F8" s="60"/>
      <c r="G8" s="60"/>
      <c r="H8" s="60"/>
      <c r="I8" s="47"/>
      <c r="J8" s="47"/>
      <c r="K8" s="47"/>
      <c r="L8" s="47"/>
      <c r="M8" s="47"/>
      <c r="N8" s="50"/>
      <c r="O8" s="47"/>
      <c r="P8" s="47"/>
      <c r="Q8" s="50"/>
      <c r="R8" s="50"/>
    </row>
    <row r="9" spans="1:19" s="13" customFormat="1" ht="22.5" customHeight="1">
      <c r="A9" s="28" t="s">
        <v>1</v>
      </c>
      <c r="B9" s="14"/>
      <c r="C9" s="15">
        <v>15030.67</v>
      </c>
      <c r="D9" s="15">
        <v>14655.67</v>
      </c>
      <c r="E9" s="15">
        <v>14307.97</v>
      </c>
      <c r="F9" s="15">
        <v>14392.96</v>
      </c>
      <c r="G9" s="15">
        <v>14556.09</v>
      </c>
      <c r="H9" s="21">
        <v>14796.23</v>
      </c>
      <c r="I9" s="21">
        <v>14970.13</v>
      </c>
      <c r="J9" s="21">
        <v>102709.72</v>
      </c>
      <c r="K9" s="34">
        <v>136701.14870803303</v>
      </c>
      <c r="L9" s="34">
        <v>90417.2</v>
      </c>
      <c r="M9" s="41">
        <v>155538.56699999998</v>
      </c>
      <c r="N9" s="21">
        <v>101.17529938369437</v>
      </c>
      <c r="O9" s="15"/>
      <c r="P9" s="15"/>
      <c r="Q9" s="21">
        <v>113.59533363121174</v>
      </c>
      <c r="R9" s="38">
        <v>113.78</v>
      </c>
      <c r="S9" s="44">
        <v>84640639.20038009</v>
      </c>
    </row>
    <row r="10" spans="1:19" s="13" customFormat="1" ht="22.5" customHeight="1">
      <c r="A10" s="29" t="s">
        <v>2</v>
      </c>
      <c r="B10" s="30"/>
      <c r="C10" s="16"/>
      <c r="D10" s="16"/>
      <c r="E10" s="16"/>
      <c r="F10" s="16"/>
      <c r="G10" s="16"/>
      <c r="H10" s="16"/>
      <c r="I10" s="16"/>
      <c r="J10" s="16"/>
      <c r="K10" s="39"/>
      <c r="L10" s="17"/>
      <c r="M10" s="17"/>
      <c r="N10" s="16"/>
      <c r="O10" s="16"/>
      <c r="P10" s="16"/>
      <c r="Q10" s="21"/>
      <c r="R10" s="38"/>
      <c r="S10" s="42">
        <v>1299097.9403671948</v>
      </c>
    </row>
    <row r="11" spans="1:19" s="13" customFormat="1" ht="22.5" customHeight="1">
      <c r="A11" s="18" t="s">
        <v>3</v>
      </c>
      <c r="B11" s="19"/>
      <c r="C11" s="18">
        <v>1237.39</v>
      </c>
      <c r="D11" s="18">
        <v>1208.14</v>
      </c>
      <c r="E11" s="18">
        <v>1097.65</v>
      </c>
      <c r="F11" s="18">
        <v>1143.78</v>
      </c>
      <c r="G11" s="18">
        <v>1193.12</v>
      </c>
      <c r="H11" s="16">
        <v>1209.6</v>
      </c>
      <c r="I11" s="16">
        <v>1222.33</v>
      </c>
      <c r="J11" s="16">
        <v>8312.01</v>
      </c>
      <c r="K11" s="39">
        <v>14249.16</v>
      </c>
      <c r="L11" s="17">
        <v>7427.405951210795</v>
      </c>
      <c r="M11" s="17">
        <v>13560.152</v>
      </c>
      <c r="N11" s="16">
        <v>101.05241402116403</v>
      </c>
      <c r="O11" s="16"/>
      <c r="P11" s="16"/>
      <c r="Q11" s="16">
        <v>111.89</v>
      </c>
      <c r="R11" s="35">
        <v>111.91</v>
      </c>
      <c r="S11" s="45">
        <v>84640639.20038009</v>
      </c>
    </row>
    <row r="12" spans="1:19" s="20" customFormat="1" ht="22.5" customHeight="1">
      <c r="A12" s="18" t="s">
        <v>4</v>
      </c>
      <c r="B12" s="19"/>
      <c r="C12" s="18">
        <f>C9-C11-C13</f>
        <v>12765.8733072</v>
      </c>
      <c r="D12" s="18">
        <f>D9-D11-D13</f>
        <v>12580.560000000001</v>
      </c>
      <c r="E12" s="18">
        <f>E9-E11-E13</f>
        <v>12350.34</v>
      </c>
      <c r="F12" s="18">
        <f>F9-F11-F13</f>
        <v>12383.55</v>
      </c>
      <c r="G12" s="18">
        <f>G9-G11-G13</f>
        <v>12443.29</v>
      </c>
      <c r="H12" s="18">
        <v>12730.37</v>
      </c>
      <c r="I12" s="18">
        <v>12885.49</v>
      </c>
      <c r="J12" s="18">
        <v>88139.4733072</v>
      </c>
      <c r="K12" s="39">
        <v>151096.2399552</v>
      </c>
      <c r="L12" s="17">
        <v>77291.1629316885</v>
      </c>
      <c r="M12" s="17">
        <v>130749.94499999998</v>
      </c>
      <c r="N12" s="16">
        <v>101.21850346847737</v>
      </c>
      <c r="O12" s="16"/>
      <c r="P12" s="16"/>
      <c r="Q12" s="16">
        <v>114.0356412868305</v>
      </c>
      <c r="R12" s="35">
        <f aca="true" t="shared" si="0" ref="R12:R19">K12/M12*100</f>
        <v>115.56122639684479</v>
      </c>
      <c r="S12" s="42">
        <v>5246953.224934796</v>
      </c>
    </row>
    <row r="13" spans="1:19" s="13" customFormat="1" ht="22.5" customHeight="1">
      <c r="A13" s="18" t="s">
        <v>5</v>
      </c>
      <c r="B13" s="19"/>
      <c r="C13" s="18">
        <v>1027.4066928000002</v>
      </c>
      <c r="D13" s="18">
        <v>866.97</v>
      </c>
      <c r="E13" s="18">
        <v>859.98</v>
      </c>
      <c r="F13" s="18">
        <v>865.63</v>
      </c>
      <c r="G13" s="18">
        <v>919.68</v>
      </c>
      <c r="H13" s="16">
        <v>856.26</v>
      </c>
      <c r="I13" s="16">
        <v>862.31</v>
      </c>
      <c r="J13" s="16">
        <v>6258.236692800001</v>
      </c>
      <c r="K13" s="39">
        <v>10728.405759085716</v>
      </c>
      <c r="L13" s="17">
        <v>5698.631117100712</v>
      </c>
      <c r="M13" s="17">
        <v>11228.47</v>
      </c>
      <c r="N13" s="16">
        <v>100.70656109125733</v>
      </c>
      <c r="O13" s="16"/>
      <c r="P13" s="16"/>
      <c r="Q13" s="16">
        <v>109.75</v>
      </c>
      <c r="R13" s="35">
        <v>109.82</v>
      </c>
      <c r="S13" s="42">
        <v>123999.24272342653</v>
      </c>
    </row>
    <row r="14" spans="1:19" s="20" customFormat="1" ht="22.5" customHeight="1">
      <c r="A14" s="31" t="s">
        <v>6</v>
      </c>
      <c r="B14" s="11">
        <v>105740</v>
      </c>
      <c r="C14" s="21">
        <v>8530.44</v>
      </c>
      <c r="D14" s="21">
        <v>8323.63</v>
      </c>
      <c r="E14" s="21">
        <v>7949.33</v>
      </c>
      <c r="F14" s="21">
        <v>8026.37</v>
      </c>
      <c r="G14" s="21">
        <v>8120.69</v>
      </c>
      <c r="H14" s="21">
        <v>8213.499</v>
      </c>
      <c r="I14" s="21">
        <v>8312.21</v>
      </c>
      <c r="J14" s="21">
        <v>57476.168999999994</v>
      </c>
      <c r="K14" s="36">
        <v>98530.57542857144</v>
      </c>
      <c r="L14" s="36">
        <v>50586.314</v>
      </c>
      <c r="M14" s="36">
        <v>86555.28</v>
      </c>
      <c r="N14" s="21">
        <v>101.2018142328866</v>
      </c>
      <c r="O14" s="21" t="e">
        <v>#REF!</v>
      </c>
      <c r="P14" s="21">
        <v>54.35612729336107</v>
      </c>
      <c r="Q14" s="21">
        <v>113.61999808881113</v>
      </c>
      <c r="R14" s="38">
        <f t="shared" si="0"/>
        <v>113.8354302921456</v>
      </c>
      <c r="S14" s="42">
        <v>32231947.783895373</v>
      </c>
    </row>
    <row r="15" spans="1:19" s="22" customFormat="1" ht="22.5" customHeight="1">
      <c r="A15" s="18" t="s">
        <v>3</v>
      </c>
      <c r="B15" s="30"/>
      <c r="C15" s="18">
        <v>775.09</v>
      </c>
      <c r="D15" s="18">
        <v>757.73</v>
      </c>
      <c r="E15" s="18">
        <v>743.74</v>
      </c>
      <c r="F15" s="18">
        <v>755.8</v>
      </c>
      <c r="G15" s="18">
        <v>755.13</v>
      </c>
      <c r="H15" s="16">
        <v>763.58</v>
      </c>
      <c r="I15" s="16">
        <v>772.57</v>
      </c>
      <c r="J15" s="16">
        <v>5323.64</v>
      </c>
      <c r="K15" s="39">
        <v>9126.24</v>
      </c>
      <c r="L15" s="17">
        <v>4738.442367601246</v>
      </c>
      <c r="M15" s="17">
        <v>8295.1</v>
      </c>
      <c r="N15" s="16">
        <v>101.17734880431651</v>
      </c>
      <c r="O15" s="16"/>
      <c r="P15" s="16"/>
      <c r="Q15" s="16">
        <v>112.23</v>
      </c>
      <c r="R15" s="35">
        <v>112.35</v>
      </c>
      <c r="S15" s="42">
        <v>43123605.95667249</v>
      </c>
    </row>
    <row r="16" spans="1:19" s="22" customFormat="1" ht="22.5" customHeight="1">
      <c r="A16" s="18" t="s">
        <v>4</v>
      </c>
      <c r="B16" s="30"/>
      <c r="C16" s="18">
        <f>C14-C15-C17</f>
        <v>7491.5</v>
      </c>
      <c r="D16" s="18">
        <f>D14-D15-D17</f>
        <v>7328.49</v>
      </c>
      <c r="E16" s="18">
        <f>E14-E15-E17</f>
        <v>6965.4400000000005</v>
      </c>
      <c r="F16" s="18">
        <f>F14-F15-F17</f>
        <v>7027.78</v>
      </c>
      <c r="G16" s="18">
        <f>G14-G15-G17</f>
        <v>7120.429999999999</v>
      </c>
      <c r="H16" s="18">
        <v>7181.599</v>
      </c>
      <c r="I16" s="18">
        <v>7268.56</v>
      </c>
      <c r="J16" s="18">
        <v>50383.79899999999</v>
      </c>
      <c r="K16" s="39">
        <v>86372.22685714284</v>
      </c>
      <c r="L16" s="16">
        <v>44241.849965732086</v>
      </c>
      <c r="M16" s="16">
        <v>75507</v>
      </c>
      <c r="N16" s="16">
        <v>101.21088632211293</v>
      </c>
      <c r="O16" s="16"/>
      <c r="P16" s="16"/>
      <c r="Q16" s="16">
        <v>113.88266774338145</v>
      </c>
      <c r="R16" s="35">
        <f t="shared" si="0"/>
        <v>114.38969480596877</v>
      </c>
      <c r="S16" s="42">
        <v>3914132.9921539915</v>
      </c>
    </row>
    <row r="17" spans="1:19" s="22" customFormat="1" ht="22.5" customHeight="1">
      <c r="A17" s="18" t="s">
        <v>5</v>
      </c>
      <c r="B17" s="30"/>
      <c r="C17" s="18">
        <v>263.85</v>
      </c>
      <c r="D17" s="18">
        <v>237.41</v>
      </c>
      <c r="E17" s="18">
        <v>240.15</v>
      </c>
      <c r="F17" s="18">
        <v>242.79</v>
      </c>
      <c r="G17" s="18">
        <v>245.13</v>
      </c>
      <c r="H17" s="16">
        <v>268.32</v>
      </c>
      <c r="I17" s="16">
        <v>271.08</v>
      </c>
      <c r="J17" s="16">
        <v>1768.73</v>
      </c>
      <c r="K17" s="39">
        <v>3032.1085714285714</v>
      </c>
      <c r="L17" s="17">
        <v>1606.0216666666668</v>
      </c>
      <c r="M17" s="17">
        <v>2753.18</v>
      </c>
      <c r="N17" s="16">
        <v>101.02862254025044</v>
      </c>
      <c r="O17" s="16"/>
      <c r="P17" s="16"/>
      <c r="Q17" s="16">
        <v>109.79</v>
      </c>
      <c r="R17" s="35">
        <f t="shared" si="0"/>
        <v>110.13114185881676</v>
      </c>
      <c r="S17" s="45">
        <v>84640639.20038009</v>
      </c>
    </row>
    <row r="18" spans="1:19" s="13" customFormat="1" ht="22.5" customHeight="1">
      <c r="A18" s="31" t="s">
        <v>7</v>
      </c>
      <c r="B18" s="23"/>
      <c r="C18" s="21">
        <f>C14</f>
        <v>8530.44</v>
      </c>
      <c r="D18" s="21">
        <f>D14</f>
        <v>8323.63</v>
      </c>
      <c r="E18" s="21">
        <f>E14</f>
        <v>7949.33</v>
      </c>
      <c r="F18" s="21">
        <f>F14</f>
        <v>8026.37</v>
      </c>
      <c r="G18" s="21">
        <f>G14</f>
        <v>8120.69</v>
      </c>
      <c r="H18" s="21">
        <v>8213.499</v>
      </c>
      <c r="I18" s="21">
        <v>8312.21</v>
      </c>
      <c r="J18" s="21">
        <v>57476.168999999994</v>
      </c>
      <c r="K18" s="36">
        <v>98530.57542857144</v>
      </c>
      <c r="L18" s="21">
        <v>50586.314</v>
      </c>
      <c r="M18" s="21">
        <v>86555.28</v>
      </c>
      <c r="N18" s="21">
        <v>101.2018142328866</v>
      </c>
      <c r="O18" s="16"/>
      <c r="P18" s="16"/>
      <c r="Q18" s="21">
        <v>113.61999808881113</v>
      </c>
      <c r="R18" s="38">
        <f t="shared" si="0"/>
        <v>113.8354302921456</v>
      </c>
      <c r="S18" s="42">
        <v>68871210.7066884</v>
      </c>
    </row>
    <row r="19" spans="1:19" s="13" customFormat="1" ht="21" customHeight="1">
      <c r="A19" s="18" t="s">
        <v>8</v>
      </c>
      <c r="B19" s="19"/>
      <c r="C19" s="18">
        <f>C18-C20-C21-C22</f>
        <v>6754.671000000001</v>
      </c>
      <c r="D19" s="18">
        <f>D18-D20-D21-D22</f>
        <v>6545.759999999998</v>
      </c>
      <c r="E19" s="18">
        <f>E18-E20-E21-E22</f>
        <v>6203.285000000001</v>
      </c>
      <c r="F19" s="18">
        <f>F18-F20-F21-F22</f>
        <v>6265.16</v>
      </c>
      <c r="G19" s="18">
        <f>G18-G20-G21-G22</f>
        <v>6308.3215</v>
      </c>
      <c r="H19" s="18">
        <v>6383.109</v>
      </c>
      <c r="I19" s="18">
        <v>6450.82</v>
      </c>
      <c r="J19" s="18">
        <v>44911.1265</v>
      </c>
      <c r="K19" s="39">
        <v>76990.50257142857</v>
      </c>
      <c r="L19" s="16">
        <v>40277.189</v>
      </c>
      <c r="M19" s="16">
        <v>68102.31</v>
      </c>
      <c r="N19" s="16">
        <v>101.06078401606489</v>
      </c>
      <c r="O19" s="16"/>
      <c r="P19" s="16"/>
      <c r="Q19" s="16">
        <v>111.50511645686099</v>
      </c>
      <c r="R19" s="35">
        <f t="shared" si="0"/>
        <v>113.05123507767736</v>
      </c>
      <c r="S19" s="42">
        <v>6777538.700285654</v>
      </c>
    </row>
    <row r="20" spans="1:19" s="13" customFormat="1" ht="21" customHeight="1">
      <c r="A20" s="18" t="s">
        <v>9</v>
      </c>
      <c r="B20" s="19"/>
      <c r="C20" s="18">
        <v>669.23</v>
      </c>
      <c r="D20" s="18">
        <v>684.89</v>
      </c>
      <c r="E20" s="18">
        <v>678.06</v>
      </c>
      <c r="F20" s="18">
        <v>687.63</v>
      </c>
      <c r="G20" s="18">
        <v>728.65</v>
      </c>
      <c r="H20" s="16">
        <v>737.57</v>
      </c>
      <c r="I20" s="16">
        <v>753.87</v>
      </c>
      <c r="J20" s="16">
        <v>4939.9</v>
      </c>
      <c r="K20" s="39">
        <v>8468.4</v>
      </c>
      <c r="L20" s="17">
        <v>4027.65</v>
      </c>
      <c r="M20" s="17">
        <v>7185.42</v>
      </c>
      <c r="N20" s="16">
        <v>102.20995973263554</v>
      </c>
      <c r="O20" s="16"/>
      <c r="P20" s="16"/>
      <c r="Q20" s="16">
        <v>122.64968405894254</v>
      </c>
      <c r="R20" s="35">
        <v>122.65</v>
      </c>
      <c r="S20" s="42">
        <v>39549.17940618896</v>
      </c>
    </row>
    <row r="21" spans="1:19" s="13" customFormat="1" ht="22.5" customHeight="1">
      <c r="A21" s="32" t="s">
        <v>12</v>
      </c>
      <c r="B21" s="19"/>
      <c r="C21" s="18">
        <v>6.589</v>
      </c>
      <c r="D21" s="18">
        <v>6.71</v>
      </c>
      <c r="E21" s="18">
        <v>6.745</v>
      </c>
      <c r="F21" s="18">
        <v>6.99</v>
      </c>
      <c r="G21" s="18">
        <v>7.0085</v>
      </c>
      <c r="H21" s="16">
        <v>7.04</v>
      </c>
      <c r="I21" s="16">
        <v>7.15</v>
      </c>
      <c r="J21" s="16">
        <v>48.2325</v>
      </c>
      <c r="K21" s="39">
        <v>82.68428571428572</v>
      </c>
      <c r="L21" s="17">
        <v>39.685</v>
      </c>
      <c r="M21" s="17">
        <v>69.71</v>
      </c>
      <c r="N21" s="16">
        <v>101.5625</v>
      </c>
      <c r="O21" s="16"/>
      <c r="P21" s="16"/>
      <c r="Q21" s="16">
        <v>121.53836462139347</v>
      </c>
      <c r="R21" s="35">
        <v>121.54</v>
      </c>
      <c r="S21" s="43">
        <v>8952340.613999829</v>
      </c>
    </row>
    <row r="22" spans="1:19" s="13" customFormat="1" ht="21.75" customHeight="1">
      <c r="A22" s="25" t="s">
        <v>10</v>
      </c>
      <c r="B22" s="24"/>
      <c r="C22" s="25">
        <v>1099.95</v>
      </c>
      <c r="D22" s="25">
        <v>1086.27</v>
      </c>
      <c r="E22" s="25">
        <v>1061.24</v>
      </c>
      <c r="F22" s="25">
        <v>1066.59</v>
      </c>
      <c r="G22" s="25">
        <v>1076.71</v>
      </c>
      <c r="H22" s="33">
        <v>1085.78</v>
      </c>
      <c r="I22" s="33">
        <v>1100.37</v>
      </c>
      <c r="J22" s="33">
        <v>7576.91</v>
      </c>
      <c r="K22" s="40">
        <v>12988.98857142857</v>
      </c>
      <c r="L22" s="26">
        <v>6241.79</v>
      </c>
      <c r="M22" s="26">
        <v>11597.84</v>
      </c>
      <c r="N22" s="33">
        <v>101.34373445817752</v>
      </c>
      <c r="O22" s="33"/>
      <c r="P22" s="33"/>
      <c r="Q22" s="33">
        <v>121.39001792754962</v>
      </c>
      <c r="R22" s="37">
        <v>121.39</v>
      </c>
      <c r="S22" s="20"/>
    </row>
    <row r="23" spans="3:14" ht="16.5">
      <c r="C23" s="1"/>
      <c r="D23" s="1"/>
      <c r="E23" s="1"/>
      <c r="F23" s="1"/>
      <c r="G23" s="1"/>
      <c r="H23" s="1"/>
      <c r="I23" s="1"/>
      <c r="J23" s="1"/>
      <c r="K23" s="4"/>
      <c r="L23" s="4"/>
      <c r="M23" s="4"/>
      <c r="N23" s="7"/>
    </row>
    <row r="24" spans="3:14" ht="16.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</row>
    <row r="25" spans="3:14" ht="16.5">
      <c r="C25" s="4"/>
      <c r="D25" s="4"/>
      <c r="E25" s="4"/>
      <c r="F25" s="4"/>
      <c r="G25" s="4"/>
      <c r="H25" s="4"/>
      <c r="I25" s="4"/>
      <c r="J25" s="4"/>
      <c r="K25" s="9"/>
      <c r="L25" s="9"/>
      <c r="M25" s="9"/>
      <c r="N25" s="1"/>
    </row>
    <row r="26" spans="3:14" ht="16.5">
      <c r="C26" s="1"/>
      <c r="D26" s="1"/>
      <c r="E26" s="1"/>
      <c r="F26" s="1"/>
      <c r="G26" s="1"/>
      <c r="H26" s="1"/>
      <c r="I26" s="8"/>
      <c r="J26" s="8"/>
      <c r="K26" s="9"/>
      <c r="L26" s="9"/>
      <c r="M26" s="9"/>
      <c r="N26" s="1"/>
    </row>
    <row r="27" spans="11:13" ht="16.5">
      <c r="K27" s="9"/>
      <c r="L27" s="9"/>
      <c r="M27" s="9"/>
    </row>
    <row r="28" spans="11:13" ht="16.5">
      <c r="K28" s="9"/>
      <c r="L28" s="9"/>
      <c r="M28" s="9"/>
    </row>
    <row r="29" spans="11:13" ht="16.5">
      <c r="K29" s="10"/>
      <c r="L29" s="10"/>
      <c r="M29" s="10"/>
    </row>
    <row r="30" spans="11:13" ht="16.5">
      <c r="K30" s="9"/>
      <c r="L30" s="9"/>
      <c r="M30" s="9"/>
    </row>
    <row r="31" spans="11:13" ht="16.5">
      <c r="K31" s="9"/>
      <c r="L31" s="9"/>
      <c r="M31" s="9"/>
    </row>
    <row r="32" spans="11:13" ht="16.5">
      <c r="K32" s="9"/>
      <c r="L32" s="9"/>
      <c r="M32" s="9"/>
    </row>
    <row r="33" spans="11:13" ht="16.5">
      <c r="K33" s="9"/>
      <c r="L33" s="9"/>
      <c r="M33" s="9"/>
    </row>
  </sheetData>
  <mergeCells count="23">
    <mergeCell ref="J7:J8"/>
    <mergeCell ref="G7:G8"/>
    <mergeCell ref="H7:H8"/>
    <mergeCell ref="A3:Q3"/>
    <mergeCell ref="A6:A8"/>
    <mergeCell ref="N5:Q5"/>
    <mergeCell ref="C7:C8"/>
    <mergeCell ref="I7:I8"/>
    <mergeCell ref="N7:N8"/>
    <mergeCell ref="O7:O8"/>
    <mergeCell ref="A4:Q4"/>
    <mergeCell ref="Q7:Q8"/>
    <mergeCell ref="B6:B8"/>
    <mergeCell ref="K7:K8"/>
    <mergeCell ref="M6:M8"/>
    <mergeCell ref="L6:L8"/>
    <mergeCell ref="R7:R8"/>
    <mergeCell ref="N6:R6"/>
    <mergeCell ref="P7:P8"/>
    <mergeCell ref="C6:K6"/>
    <mergeCell ref="D7:D8"/>
    <mergeCell ref="E7:E8"/>
    <mergeCell ref="F7:F8"/>
  </mergeCells>
  <printOptions/>
  <pageMargins left="1" right="0.17" top="0.2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2013-07-16T04:19:49Z</cp:lastPrinted>
  <dcterms:created xsi:type="dcterms:W3CDTF">2002-05-14T16:08:28Z</dcterms:created>
  <dcterms:modified xsi:type="dcterms:W3CDTF">2013-07-17T07:55:51Z</dcterms:modified>
  <cp:category/>
  <cp:version/>
  <cp:contentType/>
  <cp:contentStatus/>
</cp:coreProperties>
</file>